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2º" sheetId="1" r:id="rId1"/>
    <sheet name="PONDERACION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mmm</author>
  </authors>
  <commentList>
    <comment ref="B5" authorId="0">
      <text>
        <r>
          <rPr>
            <sz val="8"/>
            <rFont val="Tahoma"/>
            <family val="2"/>
          </rPr>
          <t xml:space="preserve">INTRODUCE EL NOMBRE DEL ALUMNO
</t>
        </r>
      </text>
    </comment>
    <comment ref="E5" authorId="0">
      <text>
        <r>
          <rPr>
            <b/>
            <sz val="8"/>
            <rFont val="Tahoma"/>
            <family val="2"/>
          </rPr>
          <t>INTRODUCE UN CURSO</t>
        </r>
      </text>
    </comment>
  </commentList>
</comments>
</file>

<file path=xl/sharedStrings.xml><?xml version="1.0" encoding="utf-8"?>
<sst xmlns="http://schemas.openxmlformats.org/spreadsheetml/2006/main" count="132" uniqueCount="58">
  <si>
    <t xml:space="preserve">I.E.S VEGA DEL GUADALETE    </t>
  </si>
  <si>
    <t>ALUMNO:</t>
  </si>
  <si>
    <t>CURSO:</t>
  </si>
  <si>
    <t>AREAS/ASIGNATURAS</t>
  </si>
  <si>
    <t>COMPETENCIAS BASICAS</t>
  </si>
  <si>
    <t>VALOR</t>
  </si>
  <si>
    <t>NOTA</t>
  </si>
  <si>
    <t>Ciencias Sociales</t>
  </si>
  <si>
    <t>Educacion Fisica</t>
  </si>
  <si>
    <t>Lengua Castellana y Literatura</t>
  </si>
  <si>
    <t>Matemáticas</t>
  </si>
  <si>
    <t>Inglés</t>
  </si>
  <si>
    <t>Educacion Plástica y Visual</t>
  </si>
  <si>
    <t>Musica</t>
  </si>
  <si>
    <t>1-Comunicación Lingüstica</t>
  </si>
  <si>
    <t>2-Matemática</t>
  </si>
  <si>
    <t>6-Cultural y Artística</t>
  </si>
  <si>
    <t>7-Aprender A Aprender</t>
  </si>
  <si>
    <t>MATERIAS SUSPENSAS</t>
  </si>
  <si>
    <t xml:space="preserve">La Barca de la Florida, a </t>
  </si>
  <si>
    <t>FDO.: EL TUTOR</t>
  </si>
  <si>
    <t>Ciencias de la Naturaleza</t>
  </si>
  <si>
    <t>Tecnología</t>
  </si>
  <si>
    <t>Tabla de ponderación de competencias</t>
  </si>
  <si>
    <t>nota</t>
  </si>
  <si>
    <t>ponderación</t>
  </si>
  <si>
    <t>índice</t>
  </si>
  <si>
    <t>valor</t>
  </si>
  <si>
    <t>VALORACIÓN</t>
  </si>
  <si>
    <t>competencias básicas</t>
  </si>
  <si>
    <t>de área</t>
  </si>
  <si>
    <t>FINAL</t>
  </si>
  <si>
    <t xml:space="preserve">COMPETENCIA EN </t>
  </si>
  <si>
    <t>COMUNICACIÓN LINGÜÍSTICA</t>
  </si>
  <si>
    <t>COMPETENCIA MATEMÁTICA</t>
  </si>
  <si>
    <t>COMPETENCIA EN</t>
  </si>
  <si>
    <t xml:space="preserve"> EL CONOCIMIENTO</t>
  </si>
  <si>
    <t xml:space="preserve">Y LA INTERACCIÓN </t>
  </si>
  <si>
    <t>CON EL MUNDO FÍSICO</t>
  </si>
  <si>
    <t xml:space="preserve">TRATAMIENTO </t>
  </si>
  <si>
    <t>DE LA INFORMACION</t>
  </si>
  <si>
    <t>Y COMPETENCIA DIGITAL</t>
  </si>
  <si>
    <t xml:space="preserve">COMPETENCIA SOCIAL </t>
  </si>
  <si>
    <t>Y CIUDADANA</t>
  </si>
  <si>
    <t>COMPETENCIA CULTURAL</t>
  </si>
  <si>
    <t xml:space="preserve"> Y ARTÍSTICA</t>
  </si>
  <si>
    <t xml:space="preserve">COMPETENCIA </t>
  </si>
  <si>
    <t>PARA APRENDER A APRENDER</t>
  </si>
  <si>
    <t>AUTONOMÍA</t>
  </si>
  <si>
    <t xml:space="preserve"> E INICIATIVA PERSONAL</t>
  </si>
  <si>
    <t>5-Social y ciudadana</t>
  </si>
  <si>
    <t>NIVEL 2º DE E.S.O  NO FRANCES</t>
  </si>
  <si>
    <t>COMPETENCIAS BÁSICAS (se consideran adquiridas a partir de valor superior o igual a 5)</t>
  </si>
  <si>
    <t>NIVEL 2º DE E.S.O. No Frances</t>
  </si>
  <si>
    <t>3-C.I.M.F.</t>
  </si>
  <si>
    <t>4-T.I.C.</t>
  </si>
  <si>
    <t>8-Autonomía E Iniciativa P</t>
  </si>
  <si>
    <t>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</si>
</sst>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rebuchet MS"/>
      <family val="2"/>
    </font>
    <font>
      <b/>
      <sz val="8"/>
      <color indexed="37"/>
      <name val="Arial"/>
      <family val="2"/>
    </font>
    <font>
      <sz val="8"/>
      <name val="Trebuchet MS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10"/>
      <color theme="5" tint="-0.24997000396251678"/>
      <name val="Arial"/>
      <family val="2"/>
    </font>
    <font>
      <b/>
      <sz val="11"/>
      <color rgb="FF000000"/>
      <name val="Calibri"/>
      <family val="2"/>
    </font>
    <font>
      <b/>
      <sz val="11"/>
      <color rgb="FF953735"/>
      <name val="Calibri"/>
      <family val="2"/>
    </font>
    <font>
      <sz val="11"/>
      <color rgb="FF953735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2DDD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theme="5"/>
      </top>
      <bottom style="thin">
        <color theme="5"/>
      </bottom>
    </border>
    <border>
      <left/>
      <right/>
      <top style="thin">
        <color rgb="FFC0504D"/>
      </top>
      <bottom style="thin">
        <color rgb="FFC0504D"/>
      </bottom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5" fontId="9" fillId="34" borderId="11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/>
    </xf>
    <xf numFmtId="0" fontId="8" fillId="35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10" fillId="35" borderId="12" xfId="0" applyFont="1" applyFill="1" applyBorder="1" applyAlignment="1">
      <alignment/>
    </xf>
    <xf numFmtId="165" fontId="6" fillId="35" borderId="14" xfId="0" applyNumberFormat="1" applyFont="1" applyFill="1" applyBorder="1" applyAlignment="1">
      <alignment horizontal="center"/>
    </xf>
    <xf numFmtId="0" fontId="8" fillId="37" borderId="12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10" fillId="37" borderId="12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0" fontId="7" fillId="38" borderId="13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8" fillId="39" borderId="12" xfId="0" applyFont="1" applyFill="1" applyBorder="1" applyAlignment="1">
      <alignment/>
    </xf>
    <xf numFmtId="0" fontId="7" fillId="39" borderId="13" xfId="0" applyFont="1" applyFill="1" applyBorder="1" applyAlignment="1">
      <alignment/>
    </xf>
    <xf numFmtId="0" fontId="7" fillId="39" borderId="10" xfId="0" applyFont="1" applyFill="1" applyBorder="1" applyAlignment="1">
      <alignment horizontal="center"/>
    </xf>
    <xf numFmtId="0" fontId="6" fillId="39" borderId="12" xfId="0" applyFont="1" applyFill="1" applyBorder="1" applyAlignment="1">
      <alignment/>
    </xf>
    <xf numFmtId="0" fontId="10" fillId="39" borderId="12" xfId="0" applyFont="1" applyFill="1" applyBorder="1" applyAlignment="1">
      <alignment/>
    </xf>
    <xf numFmtId="0" fontId="8" fillId="40" borderId="12" xfId="0" applyFont="1" applyFill="1" applyBorder="1" applyAlignment="1">
      <alignment/>
    </xf>
    <xf numFmtId="0" fontId="7" fillId="40" borderId="13" xfId="0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0" fontId="10" fillId="40" borderId="12" xfId="0" applyFont="1" applyFill="1" applyBorder="1" applyAlignment="1">
      <alignment/>
    </xf>
    <xf numFmtId="0" fontId="8" fillId="41" borderId="12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0" fontId="8" fillId="42" borderId="12" xfId="0" applyFont="1" applyFill="1" applyBorder="1" applyAlignment="1">
      <alignment/>
    </xf>
    <xf numFmtId="0" fontId="7" fillId="42" borderId="13" xfId="0" applyFont="1" applyFill="1" applyBorder="1" applyAlignment="1">
      <alignment/>
    </xf>
    <xf numFmtId="0" fontId="7" fillId="42" borderId="10" xfId="0" applyFont="1" applyFill="1" applyBorder="1" applyAlignment="1">
      <alignment horizontal="center"/>
    </xf>
    <xf numFmtId="0" fontId="6" fillId="43" borderId="12" xfId="0" applyFont="1" applyFill="1" applyBorder="1" applyAlignment="1">
      <alignment/>
    </xf>
    <xf numFmtId="0" fontId="7" fillId="43" borderId="13" xfId="0" applyFont="1" applyFill="1" applyBorder="1" applyAlignment="1">
      <alignment/>
    </xf>
    <xf numFmtId="0" fontId="7" fillId="43" borderId="10" xfId="0" applyFont="1" applyFill="1" applyBorder="1" applyAlignment="1">
      <alignment horizontal="center"/>
    </xf>
    <xf numFmtId="0" fontId="7" fillId="43" borderId="12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38" borderId="0" xfId="0" applyFont="1" applyFill="1" applyBorder="1" applyAlignment="1">
      <alignment/>
    </xf>
    <xf numFmtId="0" fontId="47" fillId="11" borderId="15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NumberFormat="1" applyFont="1" applyAlignment="1">
      <alignment horizontal="left"/>
    </xf>
    <xf numFmtId="0" fontId="47" fillId="11" borderId="15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/>
    </xf>
    <xf numFmtId="0" fontId="50" fillId="44" borderId="16" xfId="0" applyFont="1" applyFill="1" applyBorder="1" applyAlignment="1" applyProtection="1">
      <alignment horizontal="left"/>
      <protection hidden="1"/>
    </xf>
    <xf numFmtId="0" fontId="50" fillId="44" borderId="16" xfId="0" applyFont="1" applyFill="1" applyBorder="1" applyAlignment="1" applyProtection="1">
      <alignment/>
      <protection hidden="1"/>
    </xf>
    <xf numFmtId="0" fontId="50" fillId="44" borderId="16" xfId="0" applyFont="1" applyFill="1" applyBorder="1" applyAlignment="1" applyProtection="1">
      <alignment/>
      <protection hidden="1"/>
    </xf>
    <xf numFmtId="0" fontId="51" fillId="44" borderId="16" xfId="0" applyFont="1" applyFill="1" applyBorder="1" applyAlignment="1" applyProtection="1">
      <alignment/>
      <protection hidden="1"/>
    </xf>
    <xf numFmtId="0" fontId="52" fillId="45" borderId="0" xfId="0" applyFont="1" applyFill="1" applyBorder="1" applyAlignment="1" applyProtection="1">
      <alignment horizontal="left"/>
      <protection hidden="1"/>
    </xf>
    <xf numFmtId="0" fontId="52" fillId="45" borderId="0" xfId="0" applyFont="1" applyFill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 locked="0"/>
    </xf>
    <xf numFmtId="0" fontId="50" fillId="0" borderId="0" xfId="0" applyFont="1" applyBorder="1" applyAlignment="1" applyProtection="1">
      <alignment/>
      <protection hidden="1"/>
    </xf>
    <xf numFmtId="1" fontId="50" fillId="0" borderId="0" xfId="0" applyNumberFormat="1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0" fontId="50" fillId="45" borderId="0" xfId="0" applyFont="1" applyFill="1" applyBorder="1" applyAlignment="1" applyProtection="1">
      <alignment/>
      <protection hidden="1"/>
    </xf>
    <xf numFmtId="0" fontId="50" fillId="45" borderId="0" xfId="0" applyFont="1" applyFill="1" applyBorder="1" applyAlignment="1" applyProtection="1">
      <alignment/>
      <protection hidden="1" locked="0"/>
    </xf>
    <xf numFmtId="0" fontId="50" fillId="45" borderId="0" xfId="0" applyFont="1" applyFill="1" applyBorder="1" applyAlignment="1" applyProtection="1">
      <alignment/>
      <protection hidden="1"/>
    </xf>
    <xf numFmtId="1" fontId="50" fillId="45" borderId="0" xfId="0" applyNumberFormat="1" applyFont="1" applyFill="1" applyBorder="1" applyAlignment="1" applyProtection="1">
      <alignment/>
      <protection hidden="1"/>
    </xf>
    <xf numFmtId="0" fontId="53" fillId="45" borderId="0" xfId="0" applyFont="1" applyFill="1" applyBorder="1" applyAlignment="1" applyProtection="1">
      <alignment/>
      <protection hidden="1"/>
    </xf>
    <xf numFmtId="0" fontId="50" fillId="45" borderId="0" xfId="0" applyFont="1" applyFill="1" applyBorder="1" applyAlignment="1" applyProtection="1">
      <alignment horizontal="left"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52" fillId="0" borderId="0" xfId="0" applyFont="1" applyBorder="1" applyAlignment="1" applyProtection="1">
      <alignment/>
      <protection hidden="1"/>
    </xf>
    <xf numFmtId="1" fontId="46" fillId="0" borderId="0" xfId="0" applyNumberFormat="1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 horizontal="left"/>
      <protection hidden="1" locked="0"/>
    </xf>
    <xf numFmtId="0" fontId="47" fillId="0" borderId="0" xfId="0" applyNumberFormat="1" applyFont="1" applyAlignment="1">
      <alignment horizontal="left"/>
    </xf>
    <xf numFmtId="0" fontId="10" fillId="0" borderId="17" xfId="0" applyFont="1" applyBorder="1" applyAlignment="1">
      <alignment/>
    </xf>
    <xf numFmtId="0" fontId="7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I11" sqref="I11"/>
    </sheetView>
  </sheetViews>
  <sheetFormatPr defaultColWidth="11.421875" defaultRowHeight="15"/>
  <cols>
    <col min="1" max="1" width="28.140625" style="49" customWidth="1"/>
    <col min="2" max="2" width="8.140625" style="49" customWidth="1"/>
    <col min="3" max="3" width="26.140625" style="49" customWidth="1"/>
    <col min="4" max="4" width="9.00390625" style="49" customWidth="1"/>
    <col min="5" max="5" width="12.00390625" style="49" customWidth="1"/>
    <col min="6" max="16384" width="11.421875" style="49" customWidth="1"/>
  </cols>
  <sheetData>
    <row r="1" spans="1:2" s="50" customFormat="1" ht="15">
      <c r="A1" s="48" t="s">
        <v>0</v>
      </c>
      <c r="B1" s="49"/>
    </row>
    <row r="2" ht="15"/>
    <row r="3" s="50" customFormat="1" ht="15">
      <c r="A3" s="48" t="s">
        <v>51</v>
      </c>
    </row>
    <row r="4" ht="15"/>
    <row r="5" spans="1:5" ht="15">
      <c r="A5" s="51" t="s">
        <v>1</v>
      </c>
      <c r="B5" s="77" t="s">
        <v>57</v>
      </c>
      <c r="C5" s="77"/>
      <c r="D5" s="48" t="s">
        <v>2</v>
      </c>
      <c r="E5" s="52"/>
    </row>
    <row r="6" ht="15">
      <c r="B6" s="53"/>
    </row>
    <row r="8" spans="1:5" ht="15">
      <c r="A8" s="54" t="s">
        <v>3</v>
      </c>
      <c r="B8" s="55" t="s">
        <v>6</v>
      </c>
      <c r="C8" s="56" t="s">
        <v>4</v>
      </c>
      <c r="D8" s="55" t="s">
        <v>5</v>
      </c>
      <c r="E8" s="57"/>
    </row>
    <row r="9" spans="1:5" ht="15">
      <c r="A9" s="58"/>
      <c r="B9" s="59"/>
      <c r="C9" s="59"/>
      <c r="D9" s="59"/>
      <c r="E9" s="59"/>
    </row>
    <row r="10" spans="1:5" ht="15">
      <c r="A10" s="60" t="s">
        <v>21</v>
      </c>
      <c r="B10" s="61">
        <v>5</v>
      </c>
      <c r="C10" s="62" t="s">
        <v>14</v>
      </c>
      <c r="D10" s="63">
        <f>PONDERACION!H16</f>
        <v>7.166666666666666</v>
      </c>
      <c r="E10" s="64" t="str">
        <f aca="true" t="shared" si="0" ref="E10:E17">IF(D10&lt;3,"POCO",IF(AND(D10&gt;=3,D10&lt;5),"REGULAR",IF(AND(D10&gt;=5,D10&lt;7),"ADECUADO",IF(AND(D10&gt;=7,D10&lt;9),"BUENO",IF(AND(D10&gt;=9,D10&lt;=10),"EXCELENTE"," ")))))</f>
        <v>BUENO</v>
      </c>
    </row>
    <row r="11" spans="1:5" ht="15">
      <c r="A11" s="65" t="s">
        <v>7</v>
      </c>
      <c r="B11" s="66">
        <v>6</v>
      </c>
      <c r="C11" s="67" t="s">
        <v>15</v>
      </c>
      <c r="D11" s="68">
        <f>PONDERACION!H26</f>
        <v>5.923076923076923</v>
      </c>
      <c r="E11" s="69" t="str">
        <f t="shared" si="0"/>
        <v>ADECUADO</v>
      </c>
    </row>
    <row r="12" spans="1:5" ht="15">
      <c r="A12" s="62" t="s">
        <v>8</v>
      </c>
      <c r="B12" s="61">
        <v>7</v>
      </c>
      <c r="C12" s="62" t="s">
        <v>54</v>
      </c>
      <c r="D12" s="63">
        <f>PONDERACION!H36</f>
        <v>5.928571428571428</v>
      </c>
      <c r="E12" s="64" t="str">
        <f t="shared" si="0"/>
        <v>ADECUADO</v>
      </c>
    </row>
    <row r="13" spans="1:5" ht="15">
      <c r="A13" s="67" t="s">
        <v>12</v>
      </c>
      <c r="B13" s="66">
        <v>9</v>
      </c>
      <c r="C13" s="67" t="s">
        <v>55</v>
      </c>
      <c r="D13" s="68">
        <f>PONDERACION!H46</f>
        <v>6.25</v>
      </c>
      <c r="E13" s="69" t="str">
        <f t="shared" si="0"/>
        <v>ADECUADO</v>
      </c>
    </row>
    <row r="14" spans="1:5" ht="15">
      <c r="A14" s="62" t="s">
        <v>9</v>
      </c>
      <c r="B14" s="61">
        <v>8</v>
      </c>
      <c r="C14" s="62" t="s">
        <v>50</v>
      </c>
      <c r="D14" s="63">
        <f>PONDERACION!H56</f>
        <v>6.111111111111111</v>
      </c>
      <c r="E14" s="64" t="str">
        <f t="shared" si="0"/>
        <v>ADECUADO</v>
      </c>
    </row>
    <row r="15" spans="1:5" ht="15">
      <c r="A15" s="70" t="s">
        <v>11</v>
      </c>
      <c r="B15" s="66">
        <v>7</v>
      </c>
      <c r="C15" s="67" t="s">
        <v>16</v>
      </c>
      <c r="D15" s="68">
        <f>PONDERACION!H66</f>
        <v>6.750000000000001</v>
      </c>
      <c r="E15" s="69" t="str">
        <f t="shared" si="0"/>
        <v>ADECUADO</v>
      </c>
    </row>
    <row r="16" spans="1:5" ht="15">
      <c r="A16" s="62" t="s">
        <v>10</v>
      </c>
      <c r="B16" s="61">
        <v>6</v>
      </c>
      <c r="C16" s="62" t="s">
        <v>17</v>
      </c>
      <c r="D16" s="63">
        <f>PONDERACION!H76</f>
        <v>6.375</v>
      </c>
      <c r="E16" s="64" t="str">
        <f t="shared" si="0"/>
        <v>ADECUADO</v>
      </c>
    </row>
    <row r="17" spans="1:5" ht="15">
      <c r="A17" s="70" t="s">
        <v>13</v>
      </c>
      <c r="B17" s="66">
        <v>6</v>
      </c>
      <c r="C17" s="67" t="s">
        <v>56</v>
      </c>
      <c r="D17" s="68">
        <f>PONDERACION!H86</f>
        <v>6.333333333333333</v>
      </c>
      <c r="E17" s="69" t="str">
        <f t="shared" si="0"/>
        <v>ADECUADO</v>
      </c>
    </row>
    <row r="18" spans="1:5" ht="15">
      <c r="A18" s="71" t="s">
        <v>22</v>
      </c>
      <c r="B18" s="61">
        <v>3</v>
      </c>
      <c r="C18" s="72"/>
      <c r="D18" s="63">
        <f>PONDERACION!H86</f>
        <v>6.333333333333333</v>
      </c>
      <c r="E18" s="64" t="str">
        <f>IF(D18&lt;3,"POCO",IF(AND(D18&gt;=3,D18&lt;5),"REGULAR",IF(AND(D18&gt;=5,D18&lt;7),"ADECUADO",IF(AND(D18&gt;=7,D18&lt;9),"BUENO",IF(AND(D18&gt;=9,D18&lt;=10),"EXCELENTE"," ")))))</f>
        <v>ADECUADO</v>
      </c>
    </row>
    <row r="19" spans="1:5" ht="15">
      <c r="A19" s="50"/>
      <c r="B19" s="50"/>
      <c r="C19" s="50"/>
      <c r="D19" s="73"/>
      <c r="E19" s="64"/>
    </row>
    <row r="20" spans="1:5" ht="15">
      <c r="A20" s="50"/>
      <c r="B20" s="50"/>
      <c r="C20" s="50"/>
      <c r="D20" s="73"/>
      <c r="E20" s="74"/>
    </row>
    <row r="21" ht="15">
      <c r="A21" s="48"/>
    </row>
    <row r="22" ht="15">
      <c r="A22" s="75"/>
    </row>
    <row r="23" spans="1:2" ht="15">
      <c r="A23" s="75" t="s">
        <v>18</v>
      </c>
      <c r="B23" s="75">
        <f>COUNTIF(B10:B18,"&lt;5")</f>
        <v>1</v>
      </c>
    </row>
    <row r="24" ht="15">
      <c r="A24" s="76"/>
    </row>
    <row r="25" spans="1:3" ht="15">
      <c r="A25" s="75" t="s">
        <v>52</v>
      </c>
      <c r="C25" s="50"/>
    </row>
    <row r="27" ht="15">
      <c r="A27" s="48"/>
    </row>
    <row r="29" ht="15">
      <c r="B29" s="75"/>
    </row>
    <row r="31" spans="2:3" ht="15">
      <c r="B31" s="75" t="s">
        <v>19</v>
      </c>
      <c r="C31" s="75"/>
    </row>
    <row r="32" spans="2:3" ht="15">
      <c r="B32" s="75"/>
      <c r="C32" s="75"/>
    </row>
    <row r="33" spans="2:3" ht="15">
      <c r="B33" s="75"/>
      <c r="C33" s="75" t="s">
        <v>20</v>
      </c>
    </row>
  </sheetData>
  <sheetProtection password="C9FD" sheet="1" objects="1" scenarios="1"/>
  <mergeCells count="1">
    <mergeCell ref="B5:C5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68">
      <selection activeCell="E78" sqref="E78:E86"/>
    </sheetView>
  </sheetViews>
  <sheetFormatPr defaultColWidth="11.421875" defaultRowHeight="15"/>
  <cols>
    <col min="3" max="3" width="26.00390625" style="0" customWidth="1"/>
  </cols>
  <sheetData>
    <row r="1" spans="1:8" ht="15">
      <c r="A1" s="43" t="s">
        <v>53</v>
      </c>
      <c r="B1" s="43"/>
      <c r="C1" s="45"/>
      <c r="D1" s="45"/>
      <c r="E1" s="45"/>
      <c r="F1" s="45"/>
      <c r="G1" s="45"/>
      <c r="H1" s="45"/>
    </row>
    <row r="2" spans="1:8" ht="15">
      <c r="A2" s="46"/>
      <c r="B2" s="45"/>
      <c r="C2" s="45"/>
      <c r="D2" s="45"/>
      <c r="E2" s="45"/>
      <c r="F2" s="45"/>
      <c r="G2" s="45"/>
      <c r="H2" s="45"/>
    </row>
    <row r="3" spans="1:8" ht="15">
      <c r="A3" s="45" t="s">
        <v>1</v>
      </c>
      <c r="C3" s="78" t="str">
        <f>2º!B5</f>
        <v>N</v>
      </c>
      <c r="D3" s="78"/>
      <c r="E3" s="78"/>
      <c r="F3" s="43" t="s">
        <v>2</v>
      </c>
      <c r="G3" s="44">
        <f>2º!E5</f>
        <v>0</v>
      </c>
      <c r="H3" s="45"/>
    </row>
    <row r="4" spans="1:8" ht="15">
      <c r="A4" s="45"/>
      <c r="B4" s="45"/>
      <c r="C4" s="47"/>
      <c r="D4" s="47"/>
      <c r="E4" s="47"/>
      <c r="F4" s="44"/>
      <c r="G4" s="45"/>
      <c r="H4" s="45"/>
    </row>
    <row r="5" spans="1:8" ht="15">
      <c r="A5" s="43" t="s">
        <v>23</v>
      </c>
      <c r="B5" s="43"/>
      <c r="C5" s="43"/>
      <c r="D5" s="43"/>
      <c r="E5" s="43"/>
      <c r="F5" s="43"/>
      <c r="G5" s="43"/>
      <c r="H5" s="43"/>
    </row>
    <row r="6" spans="4:8" ht="15">
      <c r="D6" t="s">
        <v>24</v>
      </c>
      <c r="E6" t="s">
        <v>25</v>
      </c>
      <c r="F6" t="s">
        <v>26</v>
      </c>
      <c r="G6" t="s">
        <v>27</v>
      </c>
      <c r="H6" t="s">
        <v>28</v>
      </c>
    </row>
    <row r="7" spans="1:8" ht="15">
      <c r="A7" s="43"/>
      <c r="B7" s="43" t="s">
        <v>29</v>
      </c>
      <c r="C7" s="43"/>
      <c r="D7" s="43" t="s">
        <v>30</v>
      </c>
      <c r="E7" s="43"/>
      <c r="F7" s="43"/>
      <c r="G7" s="43"/>
      <c r="H7" s="43" t="s">
        <v>31</v>
      </c>
    </row>
    <row r="8" spans="1:8" ht="15.75">
      <c r="A8" s="6" t="s">
        <v>32</v>
      </c>
      <c r="B8" s="7"/>
      <c r="C8" s="7" t="s">
        <v>21</v>
      </c>
      <c r="D8" s="2">
        <f>2º!B10</f>
        <v>5</v>
      </c>
      <c r="E8" s="8">
        <v>1</v>
      </c>
      <c r="F8" s="3">
        <f>E8*1/SUM(E$8:E$16)</f>
        <v>0.041666666666666664</v>
      </c>
      <c r="G8" s="4">
        <f>D8*F8</f>
        <v>0.20833333333333331</v>
      </c>
      <c r="H8" s="6"/>
    </row>
    <row r="9" spans="1:8" ht="15.75">
      <c r="A9" s="6" t="s">
        <v>33</v>
      </c>
      <c r="B9" s="7"/>
      <c r="C9" s="7" t="s">
        <v>7</v>
      </c>
      <c r="D9" s="2">
        <f>2º!B11</f>
        <v>6</v>
      </c>
      <c r="E9" s="8">
        <v>1</v>
      </c>
      <c r="F9" s="3">
        <f aca="true" t="shared" si="0" ref="F9:F16">E9*1/SUM(E$8:E$16)</f>
        <v>0.041666666666666664</v>
      </c>
      <c r="G9" s="4">
        <f aca="true" t="shared" si="1" ref="G9:G16">D9*F9</f>
        <v>0.25</v>
      </c>
      <c r="H9" s="5"/>
    </row>
    <row r="10" spans="1:8" ht="15.75">
      <c r="A10" s="9"/>
      <c r="B10" s="7"/>
      <c r="C10" s="7" t="s">
        <v>8</v>
      </c>
      <c r="D10" s="2">
        <f>2º!B12</f>
        <v>7</v>
      </c>
      <c r="E10" s="8">
        <v>1</v>
      </c>
      <c r="F10" s="3">
        <f t="shared" si="0"/>
        <v>0.041666666666666664</v>
      </c>
      <c r="G10" s="4">
        <f t="shared" si="1"/>
        <v>0.29166666666666663</v>
      </c>
      <c r="H10" s="5"/>
    </row>
    <row r="11" spans="1:8" ht="15.75">
      <c r="A11" s="9"/>
      <c r="B11" s="7"/>
      <c r="C11" s="7" t="s">
        <v>12</v>
      </c>
      <c r="D11" s="2">
        <f>2º!B13</f>
        <v>9</v>
      </c>
      <c r="E11" s="8">
        <v>0</v>
      </c>
      <c r="F11" s="3">
        <f t="shared" si="0"/>
        <v>0</v>
      </c>
      <c r="G11" s="4">
        <f t="shared" si="1"/>
        <v>0</v>
      </c>
      <c r="H11" s="5"/>
    </row>
    <row r="12" spans="1:8" ht="15.75">
      <c r="A12" s="9"/>
      <c r="B12" s="7"/>
      <c r="C12" s="7" t="s">
        <v>9</v>
      </c>
      <c r="D12" s="2">
        <f>2º!B14</f>
        <v>8</v>
      </c>
      <c r="E12" s="8">
        <v>13</v>
      </c>
      <c r="F12" s="3">
        <f t="shared" si="0"/>
        <v>0.5416666666666666</v>
      </c>
      <c r="G12" s="4">
        <f t="shared" si="1"/>
        <v>4.333333333333333</v>
      </c>
      <c r="H12" s="5"/>
    </row>
    <row r="13" spans="1:8" ht="15.75">
      <c r="A13" s="9"/>
      <c r="B13" s="7"/>
      <c r="C13" s="7" t="s">
        <v>11</v>
      </c>
      <c r="D13" s="2">
        <f>2º!B15</f>
        <v>7</v>
      </c>
      <c r="E13" s="8">
        <v>5</v>
      </c>
      <c r="F13" s="3">
        <f t="shared" si="0"/>
        <v>0.20833333333333334</v>
      </c>
      <c r="G13" s="4">
        <f t="shared" si="1"/>
        <v>1.4583333333333335</v>
      </c>
      <c r="H13" s="5"/>
    </row>
    <row r="14" spans="1:8" ht="15.75">
      <c r="A14" s="9"/>
      <c r="B14" s="7"/>
      <c r="C14" s="7" t="s">
        <v>10</v>
      </c>
      <c r="D14" s="2">
        <f>2º!B16</f>
        <v>6</v>
      </c>
      <c r="E14" s="8">
        <v>1</v>
      </c>
      <c r="F14" s="3">
        <f t="shared" si="0"/>
        <v>0.041666666666666664</v>
      </c>
      <c r="G14" s="4">
        <f t="shared" si="1"/>
        <v>0.25</v>
      </c>
      <c r="H14" s="5"/>
    </row>
    <row r="15" spans="1:8" ht="15.75">
      <c r="A15" s="9"/>
      <c r="B15" s="7"/>
      <c r="C15" s="7" t="s">
        <v>13</v>
      </c>
      <c r="D15" s="2">
        <f>2º!B17</f>
        <v>6</v>
      </c>
      <c r="E15" s="8">
        <v>1</v>
      </c>
      <c r="F15" s="3">
        <f t="shared" si="0"/>
        <v>0.041666666666666664</v>
      </c>
      <c r="G15" s="4">
        <f>D15*F15</f>
        <v>0.25</v>
      </c>
      <c r="H15" s="5"/>
    </row>
    <row r="16" spans="1:8" ht="15.75">
      <c r="A16" s="9"/>
      <c r="B16" s="7"/>
      <c r="C16" s="7" t="s">
        <v>22</v>
      </c>
      <c r="D16" s="2">
        <f>2º!B18</f>
        <v>3</v>
      </c>
      <c r="E16" s="8">
        <v>1</v>
      </c>
      <c r="F16" s="3">
        <f t="shared" si="0"/>
        <v>0.041666666666666664</v>
      </c>
      <c r="G16" s="4">
        <f t="shared" si="1"/>
        <v>0.125</v>
      </c>
      <c r="H16" s="10">
        <f>SUM(G8:G16)</f>
        <v>7.166666666666666</v>
      </c>
    </row>
    <row r="17" spans="1:8" ht="15.75">
      <c r="A17" s="79"/>
      <c r="B17" s="79"/>
      <c r="C17" s="79"/>
      <c r="D17" s="79"/>
      <c r="E17" s="79"/>
      <c r="F17" s="79"/>
      <c r="G17" s="79"/>
      <c r="H17" s="5"/>
    </row>
    <row r="18" spans="1:8" ht="15.75">
      <c r="A18" s="11" t="s">
        <v>34</v>
      </c>
      <c r="B18" s="12"/>
      <c r="C18" s="12" t="s">
        <v>21</v>
      </c>
      <c r="D18" s="2">
        <f>2º!B10</f>
        <v>5</v>
      </c>
      <c r="E18" s="13">
        <v>1</v>
      </c>
      <c r="F18" s="3">
        <f>E18*1/SUM(E$18:E$26)</f>
        <v>0.07692307692307693</v>
      </c>
      <c r="G18" s="4">
        <f>D18*F18</f>
        <v>0.38461538461538464</v>
      </c>
      <c r="H18" s="5"/>
    </row>
    <row r="19" spans="1:8" ht="15.75">
      <c r="A19" s="14"/>
      <c r="B19" s="12"/>
      <c r="C19" s="12" t="s">
        <v>7</v>
      </c>
      <c r="D19" s="2">
        <f>2º!B11</f>
        <v>6</v>
      </c>
      <c r="E19" s="13">
        <v>1</v>
      </c>
      <c r="F19" s="3">
        <f aca="true" t="shared" si="2" ref="F19:F26">E19*1/SUM(E$18:E$26)</f>
        <v>0.07692307692307693</v>
      </c>
      <c r="G19" s="4">
        <f aca="true" t="shared" si="3" ref="G19:G26">D19*F19</f>
        <v>0.46153846153846156</v>
      </c>
      <c r="H19" s="5"/>
    </row>
    <row r="20" spans="1:8" ht="15.75">
      <c r="A20" s="14"/>
      <c r="B20" s="12"/>
      <c r="C20" s="12" t="s">
        <v>8</v>
      </c>
      <c r="D20" s="2">
        <f>2º!B12</f>
        <v>7</v>
      </c>
      <c r="E20" s="13">
        <v>0</v>
      </c>
      <c r="F20" s="3">
        <f t="shared" si="2"/>
        <v>0</v>
      </c>
      <c r="G20" s="4">
        <f t="shared" si="3"/>
        <v>0</v>
      </c>
      <c r="H20" s="5"/>
    </row>
    <row r="21" spans="1:8" ht="15.75">
      <c r="A21" s="14"/>
      <c r="B21" s="12"/>
      <c r="C21" s="12" t="s">
        <v>12</v>
      </c>
      <c r="D21" s="2">
        <f>2º!B13</f>
        <v>9</v>
      </c>
      <c r="E21" s="13">
        <v>1</v>
      </c>
      <c r="F21" s="3">
        <f t="shared" si="2"/>
        <v>0.07692307692307693</v>
      </c>
      <c r="G21" s="4">
        <f t="shared" si="3"/>
        <v>0.6923076923076923</v>
      </c>
      <c r="H21" s="5"/>
    </row>
    <row r="22" spans="1:8" ht="15.75">
      <c r="A22" s="14"/>
      <c r="B22" s="12"/>
      <c r="C22" s="12" t="s">
        <v>9</v>
      </c>
      <c r="D22" s="2">
        <f>2º!B14</f>
        <v>8</v>
      </c>
      <c r="E22" s="13">
        <v>0</v>
      </c>
      <c r="F22" s="3">
        <f t="shared" si="2"/>
        <v>0</v>
      </c>
      <c r="G22" s="4">
        <f t="shared" si="3"/>
        <v>0</v>
      </c>
      <c r="H22" s="5"/>
    </row>
    <row r="23" spans="1:8" ht="15.75">
      <c r="A23" s="14"/>
      <c r="B23" s="12"/>
      <c r="C23" s="12" t="s">
        <v>11</v>
      </c>
      <c r="D23" s="2">
        <f>2º!B15</f>
        <v>7</v>
      </c>
      <c r="E23" s="13">
        <v>0</v>
      </c>
      <c r="F23" s="3">
        <f t="shared" si="2"/>
        <v>0</v>
      </c>
      <c r="G23" s="4">
        <f t="shared" si="3"/>
        <v>0</v>
      </c>
      <c r="H23" s="5"/>
    </row>
    <row r="24" spans="1:8" ht="15.75">
      <c r="A24" s="14"/>
      <c r="B24" s="12"/>
      <c r="C24" s="12" t="s">
        <v>10</v>
      </c>
      <c r="D24" s="2">
        <f>2º!B16</f>
        <v>6</v>
      </c>
      <c r="E24" s="13">
        <v>8</v>
      </c>
      <c r="F24" s="3">
        <f t="shared" si="2"/>
        <v>0.6153846153846154</v>
      </c>
      <c r="G24" s="4">
        <f t="shared" si="3"/>
        <v>3.6923076923076925</v>
      </c>
      <c r="H24" s="5"/>
    </row>
    <row r="25" spans="1:8" ht="15.75">
      <c r="A25" s="14"/>
      <c r="B25" s="12"/>
      <c r="C25" s="12" t="s">
        <v>13</v>
      </c>
      <c r="D25" s="2">
        <f>2º!B17</f>
        <v>6</v>
      </c>
      <c r="E25" s="13">
        <v>1</v>
      </c>
      <c r="F25" s="3">
        <f t="shared" si="2"/>
        <v>0.07692307692307693</v>
      </c>
      <c r="G25" s="4">
        <f t="shared" si="3"/>
        <v>0.46153846153846156</v>
      </c>
      <c r="H25" s="5"/>
    </row>
    <row r="26" spans="1:8" ht="15.75">
      <c r="A26" s="14"/>
      <c r="B26" s="12"/>
      <c r="C26" s="12" t="s">
        <v>22</v>
      </c>
      <c r="D26" s="2">
        <f>2º!B18</f>
        <v>3</v>
      </c>
      <c r="E26" s="13">
        <v>1</v>
      </c>
      <c r="F26" s="3">
        <f t="shared" si="2"/>
        <v>0.07692307692307693</v>
      </c>
      <c r="G26" s="4">
        <f t="shared" si="3"/>
        <v>0.23076923076923078</v>
      </c>
      <c r="H26" s="10">
        <f>SUM(G18:G26)</f>
        <v>5.923076923076923</v>
      </c>
    </row>
    <row r="27" spans="1:8" ht="15.75">
      <c r="A27" s="79"/>
      <c r="B27" s="79"/>
      <c r="C27" s="79"/>
      <c r="D27" s="79"/>
      <c r="E27" s="79"/>
      <c r="F27" s="79"/>
      <c r="G27" s="79"/>
      <c r="H27" s="5"/>
    </row>
    <row r="28" spans="1:8" ht="15.75">
      <c r="A28" s="15" t="s">
        <v>35</v>
      </c>
      <c r="B28" s="16"/>
      <c r="C28" s="16" t="s">
        <v>21</v>
      </c>
      <c r="D28" s="2">
        <f>2º!B10</f>
        <v>5</v>
      </c>
      <c r="E28" s="17">
        <v>4</v>
      </c>
      <c r="F28" s="3">
        <f>E28*1/SUM(E$28:E$36)</f>
        <v>0.2857142857142857</v>
      </c>
      <c r="G28" s="4">
        <f>D28*F28</f>
        <v>1.4285714285714284</v>
      </c>
      <c r="H28" s="5"/>
    </row>
    <row r="29" spans="1:8" ht="15.75">
      <c r="A29" s="15" t="s">
        <v>36</v>
      </c>
      <c r="B29" s="16"/>
      <c r="C29" s="16" t="s">
        <v>7</v>
      </c>
      <c r="D29" s="2">
        <f>2º!B11</f>
        <v>6</v>
      </c>
      <c r="E29" s="17">
        <v>3</v>
      </c>
      <c r="F29" s="3">
        <f aca="true" t="shared" si="4" ref="F29:F35">E29*1/SUM(E$28:E$36)</f>
        <v>0.21428571428571427</v>
      </c>
      <c r="G29" s="4">
        <f aca="true" t="shared" si="5" ref="G29:G36">D29*F29</f>
        <v>1.2857142857142856</v>
      </c>
      <c r="H29" s="5"/>
    </row>
    <row r="30" spans="1:8" ht="15.75">
      <c r="A30" s="15" t="s">
        <v>37</v>
      </c>
      <c r="B30" s="16"/>
      <c r="C30" s="16" t="s">
        <v>8</v>
      </c>
      <c r="D30" s="2">
        <f>2º!B12</f>
        <v>7</v>
      </c>
      <c r="E30" s="17">
        <v>3</v>
      </c>
      <c r="F30" s="3">
        <f t="shared" si="4"/>
        <v>0.21428571428571427</v>
      </c>
      <c r="G30" s="4">
        <f t="shared" si="5"/>
        <v>1.5</v>
      </c>
      <c r="H30" s="5"/>
    </row>
    <row r="31" spans="1:8" ht="15.75">
      <c r="A31" s="15" t="s">
        <v>38</v>
      </c>
      <c r="B31" s="16"/>
      <c r="C31" s="16" t="s">
        <v>12</v>
      </c>
      <c r="D31" s="2">
        <f>2º!B13</f>
        <v>9</v>
      </c>
      <c r="E31" s="17">
        <v>1</v>
      </c>
      <c r="F31" s="3">
        <f t="shared" si="4"/>
        <v>0.07142857142857142</v>
      </c>
      <c r="G31" s="4">
        <f t="shared" si="5"/>
        <v>0.6428571428571428</v>
      </c>
      <c r="H31" s="5"/>
    </row>
    <row r="32" spans="1:8" ht="15.75">
      <c r="A32" s="42"/>
      <c r="B32" s="16"/>
      <c r="C32" s="16" t="s">
        <v>9</v>
      </c>
      <c r="D32" s="2">
        <f>2º!B14</f>
        <v>8</v>
      </c>
      <c r="E32" s="17">
        <v>0</v>
      </c>
      <c r="F32" s="3">
        <f t="shared" si="4"/>
        <v>0</v>
      </c>
      <c r="G32" s="4">
        <f t="shared" si="5"/>
        <v>0</v>
      </c>
      <c r="H32" s="5"/>
    </row>
    <row r="33" spans="1:8" ht="15.75">
      <c r="A33" s="42"/>
      <c r="B33" s="16"/>
      <c r="C33" s="16" t="s">
        <v>11</v>
      </c>
      <c r="D33" s="2">
        <f>2º!B15</f>
        <v>7</v>
      </c>
      <c r="E33" s="17">
        <v>0</v>
      </c>
      <c r="F33" s="3">
        <f t="shared" si="4"/>
        <v>0</v>
      </c>
      <c r="G33" s="4">
        <f t="shared" si="5"/>
        <v>0</v>
      </c>
      <c r="H33" s="5"/>
    </row>
    <row r="34" spans="1:8" ht="15.75">
      <c r="A34" s="42"/>
      <c r="B34" s="16"/>
      <c r="C34" s="16" t="s">
        <v>10</v>
      </c>
      <c r="D34" s="2">
        <f>2º!B16</f>
        <v>6</v>
      </c>
      <c r="E34" s="17">
        <v>1</v>
      </c>
      <c r="F34" s="3">
        <f t="shared" si="4"/>
        <v>0.07142857142857142</v>
      </c>
      <c r="G34" s="4">
        <f t="shared" si="5"/>
        <v>0.42857142857142855</v>
      </c>
      <c r="H34" s="5"/>
    </row>
    <row r="35" spans="1:8" ht="15.75">
      <c r="A35" s="42"/>
      <c r="B35" s="16"/>
      <c r="C35" s="16" t="s">
        <v>13</v>
      </c>
      <c r="D35" s="2">
        <f>2º!B17</f>
        <v>6</v>
      </c>
      <c r="E35" s="17">
        <v>1</v>
      </c>
      <c r="F35" s="3">
        <f t="shared" si="4"/>
        <v>0.07142857142857142</v>
      </c>
      <c r="G35" s="4">
        <f t="shared" si="5"/>
        <v>0.42857142857142855</v>
      </c>
      <c r="H35" s="5"/>
    </row>
    <row r="36" spans="1:8" ht="15.75">
      <c r="A36" s="42"/>
      <c r="B36" s="16"/>
      <c r="C36" s="16" t="s">
        <v>22</v>
      </c>
      <c r="D36" s="2">
        <f>2º!B18</f>
        <v>3</v>
      </c>
      <c r="E36" s="17">
        <v>1</v>
      </c>
      <c r="F36" s="3">
        <f>E36*1/SUM(E$28:E$36)</f>
        <v>0.07142857142857142</v>
      </c>
      <c r="G36" s="4">
        <f t="shared" si="5"/>
        <v>0.21428571428571427</v>
      </c>
      <c r="H36" s="10">
        <f>SUM(G28:G36)</f>
        <v>5.928571428571428</v>
      </c>
    </row>
    <row r="37" spans="1:8" ht="15.75">
      <c r="A37" s="79"/>
      <c r="B37" s="79"/>
      <c r="C37" s="79"/>
      <c r="D37" s="79"/>
      <c r="E37" s="79"/>
      <c r="F37" s="79"/>
      <c r="G37" s="79"/>
      <c r="H37" s="5"/>
    </row>
    <row r="38" spans="1:8" ht="15.75">
      <c r="A38" s="18" t="s">
        <v>39</v>
      </c>
      <c r="B38" s="19"/>
      <c r="C38" s="22" t="s">
        <v>21</v>
      </c>
      <c r="D38" s="2">
        <f>2º!B10</f>
        <v>5</v>
      </c>
      <c r="E38" s="20">
        <v>1</v>
      </c>
      <c r="F38" s="3">
        <f>E38*1/SUM(E$38:E$46)</f>
        <v>0.125</v>
      </c>
      <c r="G38" s="4">
        <f>D38*F38</f>
        <v>0.625</v>
      </c>
      <c r="H38" s="5"/>
    </row>
    <row r="39" spans="1:8" ht="15.75">
      <c r="A39" s="21" t="s">
        <v>40</v>
      </c>
      <c r="B39" s="19"/>
      <c r="C39" s="22" t="s">
        <v>7</v>
      </c>
      <c r="D39" s="2">
        <f>2º!B11</f>
        <v>6</v>
      </c>
      <c r="E39" s="20">
        <v>1</v>
      </c>
      <c r="F39" s="3">
        <f aca="true" t="shared" si="6" ref="F39:F46">E39*1/SUM(E$38:E$46)</f>
        <v>0.125</v>
      </c>
      <c r="G39" s="4">
        <f aca="true" t="shared" si="7" ref="G39:G46">D39*F39</f>
        <v>0.75</v>
      </c>
      <c r="H39" s="5"/>
    </row>
    <row r="40" spans="1:8" ht="15.75">
      <c r="A40" s="18" t="s">
        <v>41</v>
      </c>
      <c r="B40" s="19"/>
      <c r="C40" s="22" t="s">
        <v>8</v>
      </c>
      <c r="D40" s="2">
        <f>2º!B12</f>
        <v>7</v>
      </c>
      <c r="E40" s="20">
        <v>0</v>
      </c>
      <c r="F40" s="3">
        <f t="shared" si="6"/>
        <v>0</v>
      </c>
      <c r="G40" s="4">
        <f t="shared" si="7"/>
        <v>0</v>
      </c>
      <c r="H40" s="5"/>
    </row>
    <row r="41" spans="1:8" ht="15.75">
      <c r="A41" s="22"/>
      <c r="B41" s="19"/>
      <c r="C41" s="22" t="s">
        <v>12</v>
      </c>
      <c r="D41" s="2">
        <f>2º!B13</f>
        <v>9</v>
      </c>
      <c r="E41" s="20">
        <v>1</v>
      </c>
      <c r="F41" s="3">
        <f t="shared" si="6"/>
        <v>0.125</v>
      </c>
      <c r="G41" s="4">
        <f t="shared" si="7"/>
        <v>1.125</v>
      </c>
      <c r="H41" s="5"/>
    </row>
    <row r="42" spans="1:8" ht="15.75">
      <c r="A42" s="22"/>
      <c r="B42" s="19"/>
      <c r="C42" s="22" t="s">
        <v>9</v>
      </c>
      <c r="D42" s="2">
        <f>2º!B14</f>
        <v>8</v>
      </c>
      <c r="E42" s="20">
        <v>1</v>
      </c>
      <c r="F42" s="3">
        <f t="shared" si="6"/>
        <v>0.125</v>
      </c>
      <c r="G42" s="4">
        <f t="shared" si="7"/>
        <v>1</v>
      </c>
      <c r="H42" s="5"/>
    </row>
    <row r="43" spans="1:8" ht="15.75">
      <c r="A43" s="22"/>
      <c r="B43" s="19"/>
      <c r="C43" s="22" t="s">
        <v>11</v>
      </c>
      <c r="D43" s="2">
        <f>2º!B15</f>
        <v>7</v>
      </c>
      <c r="E43" s="20">
        <v>1</v>
      </c>
      <c r="F43" s="3">
        <f t="shared" si="6"/>
        <v>0.125</v>
      </c>
      <c r="G43" s="4">
        <f t="shared" si="7"/>
        <v>0.875</v>
      </c>
      <c r="H43" s="5"/>
    </row>
    <row r="44" spans="1:8" ht="15.75">
      <c r="A44" s="22"/>
      <c r="B44" s="19"/>
      <c r="C44" s="22" t="s">
        <v>10</v>
      </c>
      <c r="D44" s="2">
        <f>2º!B16</f>
        <v>6</v>
      </c>
      <c r="E44" s="20">
        <v>1</v>
      </c>
      <c r="F44" s="3">
        <f t="shared" si="6"/>
        <v>0.125</v>
      </c>
      <c r="G44" s="4">
        <f t="shared" si="7"/>
        <v>0.75</v>
      </c>
      <c r="H44" s="5"/>
    </row>
    <row r="45" spans="1:8" ht="15.75">
      <c r="A45" s="22"/>
      <c r="B45" s="19"/>
      <c r="C45" s="22" t="s">
        <v>13</v>
      </c>
      <c r="D45" s="2">
        <f>2º!B17</f>
        <v>6</v>
      </c>
      <c r="E45" s="20">
        <v>1</v>
      </c>
      <c r="F45" s="3">
        <f t="shared" si="6"/>
        <v>0.125</v>
      </c>
      <c r="G45" s="4">
        <f t="shared" si="7"/>
        <v>0.75</v>
      </c>
      <c r="H45" s="5"/>
    </row>
    <row r="46" spans="1:8" ht="15.75">
      <c r="A46" s="22"/>
      <c r="B46" s="19"/>
      <c r="C46" s="22" t="s">
        <v>22</v>
      </c>
      <c r="D46" s="2">
        <f>2º!B18</f>
        <v>3</v>
      </c>
      <c r="E46" s="20">
        <v>1</v>
      </c>
      <c r="F46" s="3">
        <f t="shared" si="6"/>
        <v>0.125</v>
      </c>
      <c r="G46" s="4">
        <f t="shared" si="7"/>
        <v>0.375</v>
      </c>
      <c r="H46" s="10">
        <f>SUM(G38:G46)</f>
        <v>6.25</v>
      </c>
    </row>
    <row r="47" spans="1:8" ht="15.75">
      <c r="A47" s="79"/>
      <c r="B47" s="79"/>
      <c r="C47" s="79"/>
      <c r="D47" s="79"/>
      <c r="E47" s="79"/>
      <c r="F47" s="79"/>
      <c r="G47" s="79"/>
      <c r="H47" s="5"/>
    </row>
    <row r="48" spans="1:8" ht="15.75">
      <c r="A48" s="23" t="s">
        <v>42</v>
      </c>
      <c r="B48" s="24"/>
      <c r="C48" s="24" t="s">
        <v>21</v>
      </c>
      <c r="D48" s="2">
        <f>2º!B10</f>
        <v>5</v>
      </c>
      <c r="E48" s="25">
        <v>1</v>
      </c>
      <c r="F48" s="3">
        <f>E48*1/SUM(E$48:E$56)</f>
        <v>0.037037037037037035</v>
      </c>
      <c r="G48" s="4">
        <f>D48*F48</f>
        <v>0.18518518518518517</v>
      </c>
      <c r="H48" s="5"/>
    </row>
    <row r="49" spans="1:8" ht="15.75">
      <c r="A49" s="23" t="s">
        <v>43</v>
      </c>
      <c r="B49" s="24"/>
      <c r="C49" s="24" t="s">
        <v>7</v>
      </c>
      <c r="D49" s="2">
        <f>2º!B11</f>
        <v>6</v>
      </c>
      <c r="E49" s="25">
        <v>19</v>
      </c>
      <c r="F49" s="3">
        <f aca="true" t="shared" si="8" ref="F49:F56">E49*1/SUM(E$48:E$56)</f>
        <v>0.7037037037037037</v>
      </c>
      <c r="G49" s="4">
        <f aca="true" t="shared" si="9" ref="G49:G56">D49*F49</f>
        <v>4.222222222222222</v>
      </c>
      <c r="H49" s="5"/>
    </row>
    <row r="50" spans="1:8" ht="15.75">
      <c r="A50" s="26"/>
      <c r="B50" s="24"/>
      <c r="C50" s="24" t="s">
        <v>8</v>
      </c>
      <c r="D50" s="2">
        <f>2º!B12</f>
        <v>7</v>
      </c>
      <c r="E50" s="25">
        <v>1</v>
      </c>
      <c r="F50" s="3">
        <f t="shared" si="8"/>
        <v>0.037037037037037035</v>
      </c>
      <c r="G50" s="4">
        <f t="shared" si="9"/>
        <v>0.25925925925925924</v>
      </c>
      <c r="H50" s="5"/>
    </row>
    <row r="51" spans="1:8" ht="15.75">
      <c r="A51" s="26"/>
      <c r="B51" s="24"/>
      <c r="C51" s="24" t="s">
        <v>12</v>
      </c>
      <c r="D51" s="2">
        <f>2º!B13</f>
        <v>9</v>
      </c>
      <c r="E51" s="25">
        <v>1</v>
      </c>
      <c r="F51" s="3">
        <f t="shared" si="8"/>
        <v>0.037037037037037035</v>
      </c>
      <c r="G51" s="4">
        <f t="shared" si="9"/>
        <v>0.3333333333333333</v>
      </c>
      <c r="H51" s="5"/>
    </row>
    <row r="52" spans="1:8" ht="15.75">
      <c r="A52" s="26"/>
      <c r="B52" s="24"/>
      <c r="C52" s="24" t="s">
        <v>9</v>
      </c>
      <c r="D52" s="2">
        <f>2º!B14</f>
        <v>8</v>
      </c>
      <c r="E52" s="25">
        <v>1</v>
      </c>
      <c r="F52" s="3">
        <f t="shared" si="8"/>
        <v>0.037037037037037035</v>
      </c>
      <c r="G52" s="4">
        <f t="shared" si="9"/>
        <v>0.2962962962962963</v>
      </c>
      <c r="H52" s="5"/>
    </row>
    <row r="53" spans="1:8" ht="15.75">
      <c r="A53" s="26"/>
      <c r="B53" s="24"/>
      <c r="C53" s="24" t="s">
        <v>11</v>
      </c>
      <c r="D53" s="2">
        <f>2º!B15</f>
        <v>7</v>
      </c>
      <c r="E53" s="25">
        <v>1</v>
      </c>
      <c r="F53" s="3">
        <f t="shared" si="8"/>
        <v>0.037037037037037035</v>
      </c>
      <c r="G53" s="4">
        <f t="shared" si="9"/>
        <v>0.25925925925925924</v>
      </c>
      <c r="H53" s="5"/>
    </row>
    <row r="54" spans="1:8" ht="15.75">
      <c r="A54" s="26"/>
      <c r="B54" s="24"/>
      <c r="C54" s="24" t="s">
        <v>10</v>
      </c>
      <c r="D54" s="2">
        <f>2º!B16</f>
        <v>6</v>
      </c>
      <c r="E54" s="25">
        <v>1</v>
      </c>
      <c r="F54" s="3">
        <f t="shared" si="8"/>
        <v>0.037037037037037035</v>
      </c>
      <c r="G54" s="4">
        <f t="shared" si="9"/>
        <v>0.2222222222222222</v>
      </c>
      <c r="H54" s="5"/>
    </row>
    <row r="55" spans="1:8" ht="15.75">
      <c r="A55" s="26"/>
      <c r="B55" s="24"/>
      <c r="C55" s="24" t="s">
        <v>13</v>
      </c>
      <c r="D55" s="2">
        <f>2º!B17</f>
        <v>6</v>
      </c>
      <c r="E55" s="25">
        <v>1</v>
      </c>
      <c r="F55" s="3">
        <f t="shared" si="8"/>
        <v>0.037037037037037035</v>
      </c>
      <c r="G55" s="4">
        <f t="shared" si="9"/>
        <v>0.2222222222222222</v>
      </c>
      <c r="H55" s="5"/>
    </row>
    <row r="56" spans="1:8" ht="15.75">
      <c r="A56" s="26"/>
      <c r="B56" s="24"/>
      <c r="C56" s="24" t="s">
        <v>22</v>
      </c>
      <c r="D56" s="2">
        <f>2º!B18</f>
        <v>3</v>
      </c>
      <c r="E56" s="25">
        <v>1</v>
      </c>
      <c r="F56" s="3">
        <f t="shared" si="8"/>
        <v>0.037037037037037035</v>
      </c>
      <c r="G56" s="4">
        <f t="shared" si="9"/>
        <v>0.1111111111111111</v>
      </c>
      <c r="H56" s="10">
        <f>SUM(G48:G56)</f>
        <v>6.111111111111111</v>
      </c>
    </row>
    <row r="57" spans="1:8" ht="15">
      <c r="A57" s="80"/>
      <c r="B57" s="80"/>
      <c r="C57" s="80"/>
      <c r="D57" s="80"/>
      <c r="E57" s="80"/>
      <c r="F57" s="80"/>
      <c r="G57" s="80"/>
      <c r="H57" s="5"/>
    </row>
    <row r="58" spans="1:8" ht="15.75">
      <c r="A58" s="27" t="s">
        <v>44</v>
      </c>
      <c r="B58" s="28"/>
      <c r="C58" s="28" t="s">
        <v>21</v>
      </c>
      <c r="D58" s="2">
        <f>2º!B10</f>
        <v>5</v>
      </c>
      <c r="E58" s="29">
        <v>0</v>
      </c>
      <c r="F58" s="3">
        <f>E58*1/SUM(E$58:E$66)</f>
        <v>0</v>
      </c>
      <c r="G58" s="4">
        <f>D58*F58</f>
        <v>0</v>
      </c>
      <c r="H58" s="5"/>
    </row>
    <row r="59" spans="1:8" ht="15.75">
      <c r="A59" s="27" t="s">
        <v>45</v>
      </c>
      <c r="B59" s="28"/>
      <c r="C59" s="28" t="s">
        <v>7</v>
      </c>
      <c r="D59" s="2">
        <f>2º!B11</f>
        <v>6</v>
      </c>
      <c r="E59" s="29">
        <v>6</v>
      </c>
      <c r="F59" s="3">
        <f aca="true" t="shared" si="10" ref="F59:F66">E59*1/SUM(E$58:E$66)</f>
        <v>0.3</v>
      </c>
      <c r="G59" s="4">
        <f aca="true" t="shared" si="11" ref="G59:G66">D59*F59</f>
        <v>1.7999999999999998</v>
      </c>
      <c r="H59" s="5"/>
    </row>
    <row r="60" spans="1:8" ht="15.75">
      <c r="A60" s="27"/>
      <c r="B60" s="28"/>
      <c r="C60" s="28" t="s">
        <v>8</v>
      </c>
      <c r="D60" s="2">
        <f>2º!B12</f>
        <v>7</v>
      </c>
      <c r="E60" s="29">
        <v>1</v>
      </c>
      <c r="F60" s="3">
        <f t="shared" si="10"/>
        <v>0.05</v>
      </c>
      <c r="G60" s="4">
        <f t="shared" si="11"/>
        <v>0.35000000000000003</v>
      </c>
      <c r="H60" s="5"/>
    </row>
    <row r="61" spans="1:8" ht="15.75">
      <c r="A61" s="27"/>
      <c r="B61" s="28"/>
      <c r="C61" s="28" t="s">
        <v>12</v>
      </c>
      <c r="D61" s="2">
        <f>2º!B13</f>
        <v>9</v>
      </c>
      <c r="E61" s="29">
        <v>5</v>
      </c>
      <c r="F61" s="3">
        <f t="shared" si="10"/>
        <v>0.25</v>
      </c>
      <c r="G61" s="4">
        <f t="shared" si="11"/>
        <v>2.25</v>
      </c>
      <c r="H61" s="5"/>
    </row>
    <row r="62" spans="1:8" ht="15.75">
      <c r="A62" s="27"/>
      <c r="B62" s="28"/>
      <c r="C62" s="28" t="s">
        <v>9</v>
      </c>
      <c r="D62" s="2">
        <f>2º!B14</f>
        <v>8</v>
      </c>
      <c r="E62" s="29">
        <v>1</v>
      </c>
      <c r="F62" s="3">
        <f t="shared" si="10"/>
        <v>0.05</v>
      </c>
      <c r="G62" s="4">
        <f t="shared" si="11"/>
        <v>0.4</v>
      </c>
      <c r="H62" s="5"/>
    </row>
    <row r="63" spans="1:8" ht="15.75">
      <c r="A63" s="27"/>
      <c r="B63" s="28"/>
      <c r="C63" s="28" t="s">
        <v>11</v>
      </c>
      <c r="D63" s="2">
        <f>2º!B15</f>
        <v>7</v>
      </c>
      <c r="E63" s="29">
        <v>0</v>
      </c>
      <c r="F63" s="3">
        <f t="shared" si="10"/>
        <v>0</v>
      </c>
      <c r="G63" s="4">
        <f t="shared" si="11"/>
        <v>0</v>
      </c>
      <c r="H63" s="5"/>
    </row>
    <row r="64" spans="1:8" ht="15.75">
      <c r="A64" s="27"/>
      <c r="B64" s="28"/>
      <c r="C64" s="28" t="s">
        <v>10</v>
      </c>
      <c r="D64" s="2">
        <f>2º!B16</f>
        <v>6</v>
      </c>
      <c r="E64" s="29">
        <v>1</v>
      </c>
      <c r="F64" s="3">
        <f t="shared" si="10"/>
        <v>0.05</v>
      </c>
      <c r="G64" s="4">
        <f t="shared" si="11"/>
        <v>0.30000000000000004</v>
      </c>
      <c r="H64" s="5"/>
    </row>
    <row r="65" spans="1:8" ht="15.75">
      <c r="A65" s="27"/>
      <c r="B65" s="28"/>
      <c r="C65" s="28" t="s">
        <v>13</v>
      </c>
      <c r="D65" s="2">
        <f>2º!B17</f>
        <v>6</v>
      </c>
      <c r="E65" s="29">
        <v>5</v>
      </c>
      <c r="F65" s="3">
        <f t="shared" si="10"/>
        <v>0.25</v>
      </c>
      <c r="G65" s="4">
        <f t="shared" si="11"/>
        <v>1.5</v>
      </c>
      <c r="H65" s="5"/>
    </row>
    <row r="66" spans="1:8" ht="15.75">
      <c r="A66" s="27"/>
      <c r="B66" s="28"/>
      <c r="C66" s="28" t="s">
        <v>22</v>
      </c>
      <c r="D66" s="2">
        <f>2º!B18</f>
        <v>3</v>
      </c>
      <c r="E66" s="29">
        <v>1</v>
      </c>
      <c r="F66" s="3">
        <f t="shared" si="10"/>
        <v>0.05</v>
      </c>
      <c r="G66" s="4">
        <f t="shared" si="11"/>
        <v>0.15000000000000002</v>
      </c>
      <c r="H66" s="10">
        <f>SUM(G58:G66)</f>
        <v>6.750000000000001</v>
      </c>
    </row>
    <row r="67" spans="1:8" ht="15.75">
      <c r="A67" s="79"/>
      <c r="B67" s="79"/>
      <c r="C67" s="79"/>
      <c r="D67" s="79"/>
      <c r="E67" s="79"/>
      <c r="F67" s="79"/>
      <c r="G67" s="79"/>
      <c r="H67" s="5"/>
    </row>
    <row r="68" spans="1:8" ht="15.75">
      <c r="A68" s="30" t="s">
        <v>46</v>
      </c>
      <c r="B68" s="31"/>
      <c r="C68" s="30" t="s">
        <v>21</v>
      </c>
      <c r="D68" s="2">
        <f>2º!B10</f>
        <v>5</v>
      </c>
      <c r="E68" s="32">
        <v>1</v>
      </c>
      <c r="F68" s="3">
        <f>E68*1/SUM(E$68:E$76)</f>
        <v>0.125</v>
      </c>
      <c r="G68" s="4">
        <f>D68*F68</f>
        <v>0.625</v>
      </c>
      <c r="H68" s="5"/>
    </row>
    <row r="69" spans="1:8" ht="15.75">
      <c r="A69" s="30" t="s">
        <v>47</v>
      </c>
      <c r="B69" s="31"/>
      <c r="C69" s="30" t="s">
        <v>7</v>
      </c>
      <c r="D69" s="2">
        <f>2º!B11</f>
        <v>6</v>
      </c>
      <c r="E69" s="32">
        <v>1</v>
      </c>
      <c r="F69" s="3">
        <f aca="true" t="shared" si="12" ref="F69:F76">E69*1/SUM(E$68:E$76)</f>
        <v>0.125</v>
      </c>
      <c r="G69" s="4">
        <f aca="true" t="shared" si="13" ref="G69:G76">D69*F69</f>
        <v>0.75</v>
      </c>
      <c r="H69" s="5"/>
    </row>
    <row r="70" spans="1:8" ht="15.75">
      <c r="A70" s="30"/>
      <c r="B70" s="31"/>
      <c r="C70" s="30" t="s">
        <v>8</v>
      </c>
      <c r="D70" s="2">
        <f>2º!B12</f>
        <v>7</v>
      </c>
      <c r="E70" s="32">
        <v>1</v>
      </c>
      <c r="F70" s="3">
        <f t="shared" si="12"/>
        <v>0.125</v>
      </c>
      <c r="G70" s="4">
        <f t="shared" si="13"/>
        <v>0.875</v>
      </c>
      <c r="H70" s="5"/>
    </row>
    <row r="71" spans="1:8" ht="15.75">
      <c r="A71" s="30"/>
      <c r="B71" s="31"/>
      <c r="C71" s="30" t="s">
        <v>12</v>
      </c>
      <c r="D71" s="2">
        <f>2º!B13</f>
        <v>9</v>
      </c>
      <c r="E71" s="32">
        <v>1</v>
      </c>
      <c r="F71" s="3">
        <f t="shared" si="12"/>
        <v>0.125</v>
      </c>
      <c r="G71" s="4">
        <f t="shared" si="13"/>
        <v>1.125</v>
      </c>
      <c r="H71" s="5"/>
    </row>
    <row r="72" spans="1:8" ht="15.75">
      <c r="A72" s="30"/>
      <c r="B72" s="31"/>
      <c r="C72" s="30" t="s">
        <v>9</v>
      </c>
      <c r="D72" s="2">
        <f>2º!B14</f>
        <v>8</v>
      </c>
      <c r="E72" s="32">
        <v>1</v>
      </c>
      <c r="F72" s="3">
        <f t="shared" si="12"/>
        <v>0.125</v>
      </c>
      <c r="G72" s="4">
        <f t="shared" si="13"/>
        <v>1</v>
      </c>
      <c r="H72" s="5"/>
    </row>
    <row r="73" spans="1:8" ht="15.75">
      <c r="A73" s="30"/>
      <c r="B73" s="31"/>
      <c r="C73" s="30" t="s">
        <v>11</v>
      </c>
      <c r="D73" s="2">
        <f>2º!B15</f>
        <v>7</v>
      </c>
      <c r="E73" s="32">
        <v>1</v>
      </c>
      <c r="F73" s="3">
        <f t="shared" si="12"/>
        <v>0.125</v>
      </c>
      <c r="G73" s="4">
        <f t="shared" si="13"/>
        <v>0.875</v>
      </c>
      <c r="H73" s="5"/>
    </row>
    <row r="74" spans="1:8" ht="15.75">
      <c r="A74" s="30"/>
      <c r="B74" s="31"/>
      <c r="C74" s="30" t="s">
        <v>10</v>
      </c>
      <c r="D74" s="2">
        <f>2º!B16</f>
        <v>6</v>
      </c>
      <c r="E74" s="32">
        <v>0</v>
      </c>
      <c r="F74" s="3">
        <f t="shared" si="12"/>
        <v>0</v>
      </c>
      <c r="G74" s="4">
        <f t="shared" si="13"/>
        <v>0</v>
      </c>
      <c r="H74" s="5"/>
    </row>
    <row r="75" spans="1:8" ht="15.75">
      <c r="A75" s="30"/>
      <c r="B75" s="31"/>
      <c r="C75" s="30" t="s">
        <v>13</v>
      </c>
      <c r="D75" s="2">
        <f>2º!B17</f>
        <v>6</v>
      </c>
      <c r="E75" s="32">
        <v>1</v>
      </c>
      <c r="F75" s="3">
        <f t="shared" si="12"/>
        <v>0.125</v>
      </c>
      <c r="G75" s="4">
        <f t="shared" si="13"/>
        <v>0.75</v>
      </c>
      <c r="H75" s="5"/>
    </row>
    <row r="76" spans="1:8" ht="15.75">
      <c r="A76" s="30"/>
      <c r="B76" s="31"/>
      <c r="C76" s="30" t="s">
        <v>22</v>
      </c>
      <c r="D76" s="2">
        <f>2º!B18</f>
        <v>3</v>
      </c>
      <c r="E76" s="32">
        <v>1</v>
      </c>
      <c r="F76" s="3">
        <f t="shared" si="12"/>
        <v>0.125</v>
      </c>
      <c r="G76" s="4">
        <f t="shared" si="13"/>
        <v>0.375</v>
      </c>
      <c r="H76" s="10">
        <f>SUM(G68:G76)</f>
        <v>6.375</v>
      </c>
    </row>
    <row r="77" spans="1:8" ht="15.75">
      <c r="A77" s="79"/>
      <c r="B77" s="79"/>
      <c r="C77" s="79"/>
      <c r="D77" s="79"/>
      <c r="E77" s="79"/>
      <c r="F77" s="79"/>
      <c r="G77" s="79"/>
      <c r="H77" s="5"/>
    </row>
    <row r="78" spans="1:8" ht="15">
      <c r="A78" s="33" t="s">
        <v>48</v>
      </c>
      <c r="B78" s="34"/>
      <c r="C78" s="34" t="s">
        <v>21</v>
      </c>
      <c r="D78" s="2">
        <f>2º!B10</f>
        <v>5</v>
      </c>
      <c r="E78" s="35">
        <v>1</v>
      </c>
      <c r="F78" s="3">
        <f>E78*1/SUM(E$78:E$86)</f>
        <v>0.1111111111111111</v>
      </c>
      <c r="G78" s="4">
        <f>D78*F78</f>
        <v>0.5555555555555556</v>
      </c>
      <c r="H78" s="5"/>
    </row>
    <row r="79" spans="1:8" ht="15">
      <c r="A79" s="33" t="s">
        <v>49</v>
      </c>
      <c r="B79" s="34"/>
      <c r="C79" s="34" t="s">
        <v>7</v>
      </c>
      <c r="D79" s="2">
        <f>2º!B11</f>
        <v>6</v>
      </c>
      <c r="E79" s="35">
        <v>1</v>
      </c>
      <c r="F79" s="3">
        <f aca="true" t="shared" si="14" ref="F79:F86">E79*1/SUM(E$78:E$86)</f>
        <v>0.1111111111111111</v>
      </c>
      <c r="G79" s="4">
        <f aca="true" t="shared" si="15" ref="G79:G86">D79*F79</f>
        <v>0.6666666666666666</v>
      </c>
      <c r="H79" s="5"/>
    </row>
    <row r="80" spans="1:8" ht="15">
      <c r="A80" s="36"/>
      <c r="B80" s="34"/>
      <c r="C80" s="34" t="s">
        <v>8</v>
      </c>
      <c r="D80" s="2">
        <f>2º!B12</f>
        <v>7</v>
      </c>
      <c r="E80" s="35">
        <v>1</v>
      </c>
      <c r="F80" s="3">
        <f t="shared" si="14"/>
        <v>0.1111111111111111</v>
      </c>
      <c r="G80" s="4">
        <f t="shared" si="15"/>
        <v>0.7777777777777777</v>
      </c>
      <c r="H80" s="5"/>
    </row>
    <row r="81" spans="1:8" ht="15">
      <c r="A81" s="36"/>
      <c r="B81" s="34"/>
      <c r="C81" s="34" t="s">
        <v>12</v>
      </c>
      <c r="D81" s="2">
        <f>2º!B13</f>
        <v>9</v>
      </c>
      <c r="E81" s="35">
        <v>1</v>
      </c>
      <c r="F81" s="3">
        <f t="shared" si="14"/>
        <v>0.1111111111111111</v>
      </c>
      <c r="G81" s="4">
        <f t="shared" si="15"/>
        <v>1</v>
      </c>
      <c r="H81" s="5"/>
    </row>
    <row r="82" spans="1:8" ht="15">
      <c r="A82" s="36"/>
      <c r="B82" s="34"/>
      <c r="C82" s="34" t="s">
        <v>9</v>
      </c>
      <c r="D82" s="2">
        <f>2º!B14</f>
        <v>8</v>
      </c>
      <c r="E82" s="35">
        <v>1</v>
      </c>
      <c r="F82" s="3">
        <f t="shared" si="14"/>
        <v>0.1111111111111111</v>
      </c>
      <c r="G82" s="4">
        <f t="shared" si="15"/>
        <v>0.8888888888888888</v>
      </c>
      <c r="H82" s="5"/>
    </row>
    <row r="83" spans="1:8" ht="15">
      <c r="A83" s="36"/>
      <c r="B83" s="34"/>
      <c r="C83" s="34" t="s">
        <v>11</v>
      </c>
      <c r="D83" s="2">
        <f>2º!B15</f>
        <v>7</v>
      </c>
      <c r="E83" s="35">
        <v>1</v>
      </c>
      <c r="F83" s="3">
        <f t="shared" si="14"/>
        <v>0.1111111111111111</v>
      </c>
      <c r="G83" s="4">
        <f t="shared" si="15"/>
        <v>0.7777777777777777</v>
      </c>
      <c r="H83" s="5"/>
    </row>
    <row r="84" spans="1:8" ht="15">
      <c r="A84" s="36"/>
      <c r="B84" s="34"/>
      <c r="C84" s="34" t="s">
        <v>10</v>
      </c>
      <c r="D84" s="2">
        <f>2º!B16</f>
        <v>6</v>
      </c>
      <c r="E84" s="35">
        <v>1</v>
      </c>
      <c r="F84" s="3">
        <f t="shared" si="14"/>
        <v>0.1111111111111111</v>
      </c>
      <c r="G84" s="4">
        <f t="shared" si="15"/>
        <v>0.6666666666666666</v>
      </c>
      <c r="H84" s="5"/>
    </row>
    <row r="85" spans="1:8" ht="15">
      <c r="A85" s="36"/>
      <c r="B85" s="34"/>
      <c r="C85" s="34" t="s">
        <v>13</v>
      </c>
      <c r="D85" s="2">
        <f>2º!B17</f>
        <v>6</v>
      </c>
      <c r="E85" s="35">
        <v>1</v>
      </c>
      <c r="F85" s="3">
        <f t="shared" si="14"/>
        <v>0.1111111111111111</v>
      </c>
      <c r="G85" s="4">
        <f t="shared" si="15"/>
        <v>0.6666666666666666</v>
      </c>
      <c r="H85" s="5"/>
    </row>
    <row r="86" spans="1:8" ht="15">
      <c r="A86" s="36"/>
      <c r="B86" s="34"/>
      <c r="C86" s="34" t="s">
        <v>22</v>
      </c>
      <c r="D86" s="2">
        <f>2º!B18</f>
        <v>3</v>
      </c>
      <c r="E86" s="35">
        <v>1</v>
      </c>
      <c r="F86" s="3">
        <f t="shared" si="14"/>
        <v>0.1111111111111111</v>
      </c>
      <c r="G86" s="4">
        <f t="shared" si="15"/>
        <v>0.3333333333333333</v>
      </c>
      <c r="H86" s="10">
        <f>SUM(G78:G86)</f>
        <v>6.333333333333333</v>
      </c>
    </row>
    <row r="89" ht="15">
      <c r="A89" s="37"/>
    </row>
    <row r="90" ht="15">
      <c r="A90" s="37"/>
    </row>
    <row r="92" ht="15">
      <c r="A92" s="38"/>
    </row>
    <row r="93" ht="15">
      <c r="A93" s="39"/>
    </row>
    <row r="94" ht="15">
      <c r="A94" s="40"/>
    </row>
    <row r="95" ht="15">
      <c r="A95" s="40"/>
    </row>
    <row r="96" ht="15">
      <c r="A96" s="41"/>
    </row>
    <row r="97" ht="15">
      <c r="A97" s="39"/>
    </row>
    <row r="98" ht="15">
      <c r="A98" s="39"/>
    </row>
    <row r="100" ht="15">
      <c r="A100" s="38"/>
    </row>
    <row r="101" ht="15">
      <c r="A101" s="40"/>
    </row>
    <row r="102" ht="15">
      <c r="A102" s="40"/>
    </row>
    <row r="103" ht="15">
      <c r="A103" s="40"/>
    </row>
    <row r="104" ht="15">
      <c r="A104" s="40"/>
    </row>
    <row r="105" ht="15">
      <c r="A105" s="40"/>
    </row>
    <row r="106" ht="15">
      <c r="A106" s="40"/>
    </row>
    <row r="108" ht="15">
      <c r="A108" s="1"/>
    </row>
    <row r="109" ht="15">
      <c r="A109" s="40"/>
    </row>
    <row r="110" ht="15">
      <c r="A110" s="40"/>
    </row>
    <row r="111" ht="15">
      <c r="A111" s="40"/>
    </row>
    <row r="112" ht="15">
      <c r="A112" s="40"/>
    </row>
    <row r="113" ht="15">
      <c r="A113" s="40"/>
    </row>
    <row r="114" ht="15">
      <c r="A114" s="40"/>
    </row>
    <row r="115" ht="15">
      <c r="A115" s="40"/>
    </row>
    <row r="116" ht="15">
      <c r="A116" s="40"/>
    </row>
  </sheetData>
  <sheetProtection password="C9FD" sheet="1" objects="1" scenarios="1"/>
  <mergeCells count="8">
    <mergeCell ref="C3:E3"/>
    <mergeCell ref="A77:G77"/>
    <mergeCell ref="A17:G17"/>
    <mergeCell ref="A27:G27"/>
    <mergeCell ref="A37:G37"/>
    <mergeCell ref="A47:G47"/>
    <mergeCell ref="A57:G57"/>
    <mergeCell ref="A67:G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usuario</cp:lastModifiedBy>
  <dcterms:created xsi:type="dcterms:W3CDTF">2013-06-11T21:54:27Z</dcterms:created>
  <dcterms:modified xsi:type="dcterms:W3CDTF">2013-06-17T10:28:42Z</dcterms:modified>
  <cp:category/>
  <cp:version/>
  <cp:contentType/>
  <cp:contentStatus/>
</cp:coreProperties>
</file>